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Loan Department\Credit Analyst\CARES Loan Approvals\"/>
    </mc:Choice>
  </mc:AlternateContent>
  <xr:revisionPtr revIDLastSave="0" documentId="13_ncr:1_{5AF81211-F8BE-4C08-9A85-3836455E8CC1}" xr6:coauthVersionLast="45" xr6:coauthVersionMax="45" xr10:uidLastSave="{00000000-0000-0000-0000-000000000000}"/>
  <bookViews>
    <workbookView xWindow="30360" yWindow="1650" windowWidth="21600" windowHeight="11325" activeTab="1" xr2:uid="{72681087-B441-460A-8817-8C870C575D65}"/>
  </bookViews>
  <sheets>
    <sheet name="Eligibility" sheetId="1" r:id="rId1"/>
    <sheet name="Loan Amou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2" l="1"/>
  <c r="E23" i="2"/>
  <c r="E32" i="1"/>
  <c r="B47" i="1" l="1"/>
  <c r="O11" i="1" l="1"/>
  <c r="O10" i="1"/>
  <c r="O9" i="1"/>
  <c r="O8" i="1"/>
  <c r="C24" i="1"/>
  <c r="C28" i="1"/>
  <c r="D28" i="1"/>
  <c r="D24" i="1"/>
  <c r="E27" i="2" l="1"/>
  <c r="E12" i="2" l="1"/>
  <c r="E13" i="2"/>
  <c r="E14" i="2"/>
  <c r="E15" i="2"/>
  <c r="E16" i="2"/>
  <c r="E17" i="2"/>
  <c r="E18" i="2"/>
  <c r="E11" i="2" l="1"/>
  <c r="E19" i="2" l="1"/>
  <c r="C23" i="2" l="1"/>
  <c r="E25" i="2" s="1"/>
  <c r="E28" i="2" l="1"/>
  <c r="E29" i="2" s="1"/>
</calcChain>
</file>

<file path=xl/sharedStrings.xml><?xml version="1.0" encoding="utf-8"?>
<sst xmlns="http://schemas.openxmlformats.org/spreadsheetml/2006/main" count="62" uniqueCount="60">
  <si>
    <t xml:space="preserve">Average Monthly </t>
  </si>
  <si>
    <t>Salaries &amp; Wages</t>
  </si>
  <si>
    <t xml:space="preserve">Commissions Payable &amp; Cash Tips </t>
  </si>
  <si>
    <t xml:space="preserve">Accrued Bonuses </t>
  </si>
  <si>
    <t>Accrued Vacation/PTO, Family/Parental Medical or Sick Leave</t>
  </si>
  <si>
    <t>Group Health Benefits/Premiums paid on behalf of employee</t>
  </si>
  <si>
    <t xml:space="preserve">Retirement contributions paid on behalf of the employee </t>
  </si>
  <si>
    <t xml:space="preserve">Payments of state or local tax assessed on compensation of employees </t>
  </si>
  <si>
    <t>Guaranteed Payments</t>
  </si>
  <si>
    <t xml:space="preserve">Downward Adj. to Payroll Amount (Annual and Monthly) </t>
  </si>
  <si>
    <t xml:space="preserve">Subtotal Adj. Payroll Costs </t>
  </si>
  <si>
    <t>(A)</t>
  </si>
  <si>
    <t xml:space="preserve">(2) All employees over $100,000 need to be capped at $100,000 under CARES Act </t>
  </si>
  <si>
    <t>(B)</t>
  </si>
  <si>
    <t>Limit ($100,000 per employee)</t>
  </si>
  <si>
    <t>Fill in Yellow Boxes</t>
  </si>
  <si>
    <t xml:space="preserve">Requested Loan Amount </t>
  </si>
  <si>
    <t>Maximum Loan Amount Allowed</t>
  </si>
  <si>
    <t>Annual</t>
  </si>
  <si>
    <t>Avg. Monthly</t>
  </si>
  <si>
    <t>Annual Salaries over $100,000 (including first $100,000 for each)</t>
  </si>
  <si>
    <t xml:space="preserve">Monthly </t>
  </si>
  <si>
    <t>Percent Decrease</t>
  </si>
  <si>
    <r>
      <rPr>
        <u/>
        <sz val="9"/>
        <color theme="1"/>
        <rFont val="Garamond"/>
        <family val="1"/>
      </rPr>
      <t>REMINDER</t>
    </r>
    <r>
      <rPr>
        <sz val="9"/>
        <color theme="1"/>
        <rFont val="Garamond"/>
        <family val="1"/>
      </rPr>
      <t>:  In order to get the maximum amount of Loan Forgiveness: 
- Borrowers must retain or rehire employees their Full Time Employees and maintain payroll expenses of at least 60% of prior expenses.  
- At least 60% of loan proceeds must go towards payroll expenses</t>
    </r>
  </si>
  <si>
    <t>Multiplier (2.5x for most businesses / 3.5x for NAICS code 72)</t>
  </si>
  <si>
    <t>Did your business receive a prior PPP loan from BWB?</t>
  </si>
  <si>
    <t>Does your business report an NAICS code 
that starts with "72" on its business tax return  (hotels/restaurants/hospitality)?</t>
  </si>
  <si>
    <t>(1) May also use trailing twelve months prior to the PPP Round 2 Loan Application (i.e. 1/15/20 - 1/14/21)</t>
  </si>
  <si>
    <t>Does your business have 300 or fewer employees?</t>
  </si>
  <si>
    <t>YES</t>
  </si>
  <si>
    <t>NO</t>
  </si>
  <si>
    <t>Are you comparing quarterly or full-year revenue?</t>
  </si>
  <si>
    <t>Quarterly</t>
  </si>
  <si>
    <t>Full-Year</t>
  </si>
  <si>
    <t>Revenue ($)</t>
  </si>
  <si>
    <t>Fill in Yellow Cells</t>
  </si>
  <si>
    <t>Yes / No - helps determine what doc's will be needed</t>
  </si>
  <si>
    <t>Permanently closed businesses are not eligible</t>
  </si>
  <si>
    <t>Businesses need at least one similar quarter with a 25% reduction in revenue to be eligible</t>
  </si>
  <si>
    <t>Must have 300 or fewer employees to be eligible</t>
  </si>
  <si>
    <t>Additional Guidance</t>
  </si>
  <si>
    <t xml:space="preserve">PPP 2nd Draw Loan Amount </t>
  </si>
  <si>
    <t xml:space="preserve">Only complete this Tab if:
    - you're using 2020 payroll to determine your PPP Loan Amount, or 
    - you did not receive a PPP Loan from BWB previously </t>
  </si>
  <si>
    <t xml:space="preserve">Required for 2nd Draw eligibility </t>
  </si>
  <si>
    <t>Do you want to use 2019 payroll or 2020 payroll to 
determine your loan amount?</t>
  </si>
  <si>
    <r>
      <t xml:space="preserve">12-Months Ending </t>
    </r>
    <r>
      <rPr>
        <b/>
        <vertAlign val="superscript"/>
        <sz val="9"/>
        <color theme="1"/>
        <rFont val="Garamond"/>
        <family val="1"/>
      </rPr>
      <t xml:space="preserve">(1) 
</t>
    </r>
    <r>
      <rPr>
        <b/>
        <sz val="9"/>
        <color theme="1"/>
        <rFont val="Garamond"/>
        <family val="1"/>
      </rPr>
      <t>12/31/19 or 12/31/20</t>
    </r>
  </si>
  <si>
    <r>
      <t xml:space="preserve">Number of Employees over $100,000 </t>
    </r>
    <r>
      <rPr>
        <vertAlign val="superscript"/>
        <sz val="9"/>
        <color theme="1"/>
        <rFont val="Garamond"/>
        <family val="1"/>
      </rPr>
      <t xml:space="preserve">(2) </t>
    </r>
  </si>
  <si>
    <t>Eligibility Questions - If any of the Following 4 Questions are NO, you are not eligible for a 2nd Draw PPP Loan:</t>
  </si>
  <si>
    <t>PPP Loan Round 1 Amount</t>
  </si>
  <si>
    <t>If you are Eligible for a 2nd Draw PPP Loan, Please Complete the Following:</t>
  </si>
  <si>
    <t>SBA Maximum - Rounded Down to Nearest 100</t>
  </si>
  <si>
    <t>Have you spent (or expect to spend) all of the proceeds from your 1st PPP loan on eligible expenses prior to closing?</t>
  </si>
  <si>
    <t>Is your business currently in operation?  If seasonal, will your business continue operating in 2021?</t>
  </si>
  <si>
    <t xml:space="preserve">Businesses may use full-year 2019 and 2020 revenues for the Revenue Test if you do not prepare quarterly financials.
Must use same calendar quarters for comparison between 2019 and 2020 (i.e. Q2 to Q2)
Need Income Statement for the applicable 2019 and 2020 quarters (or full-year, if applicable). </t>
  </si>
  <si>
    <r>
      <t xml:space="preserve">Were your quarterly or annual gross revenues reduced by 25% or more between 2019 and 2020? 
                </t>
    </r>
    <r>
      <rPr>
        <sz val="9"/>
        <color theme="1"/>
        <rFont val="Garamond"/>
        <family val="1"/>
      </rPr>
      <t xml:space="preserve">        </t>
    </r>
    <r>
      <rPr>
        <i/>
        <sz val="9"/>
        <color theme="1"/>
        <rFont val="Garamond"/>
        <family val="1"/>
      </rPr>
      <t xml:space="preserve">            </t>
    </r>
    <r>
      <rPr>
        <b/>
        <i/>
        <sz val="9"/>
        <color rgb="FFC00000"/>
        <rFont val="Garamond"/>
        <family val="1"/>
      </rPr>
      <t>- Provide Details Below to Confirm</t>
    </r>
  </si>
  <si>
    <t>The 2nd Draw loan can be the same amount as Round 1 with no new required  documentation if you re-use 2019 payroll</t>
  </si>
  <si>
    <t>What was your First Round PPP loan amount?</t>
  </si>
  <si>
    <t>Restaurants/Hotels (NAICS "72") are allowed a 2nd Round PPP loan that is 3.5x of monthly payroll.  All other businesses must use 2.5x.
Businesses may use 2019 payroll (same as Round 1) or 2020 payroll to determine their loan amount.  
If using 2019 payroll information (and you received your first PPP loan from BWB), you do not need to recalculate the loan amount or provide supporting documentation since we already did this for Round 1.</t>
  </si>
  <si>
    <t>PPP 2nd Draw Eligibility</t>
  </si>
  <si>
    <t>Payments to independent contractors (1099 earners) are not eligible as "Payroll"
For businesses that file a Schedule C on a personal tax return, the only "Payroll" allowed for the Owner is the 2019 Gross Income reported on Line 7 of the Sch C.  Owners are not allowed to include retirement or health insurance benefits. 
For Partnerships that file a Form 1065 tax return, the only "Payroll" allowed for Owners/Partners is the 2019 Self-Employment Income listed on Line 14a of the business tax return's Schedule K-1.  Retirement / health insurance contributions for partners is not allowed, but you can use employee contributions.
For businesses that file a Form 1120-S tax return, owners "Payroll" is based on normal wages/bonuses/etc and the contributions for owner retirement benefits.  Employer contributions for health insurance of owners cannot be included.
Remember to identify employees that make over $100,000 in wages/commissions/bonuses.  These salaries must be limited to $100,000 when determining the loan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</si>
</sst>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sz val="11"/>
      <color theme="1"/>
      <name val="Calibri"/>
      <family val="2"/>
      <scheme val="minor"/>
    </font>
    <font>
      <sz val="9"/>
      <color theme="1"/>
      <name val="Garamond"/>
      <family val="1"/>
    </font>
    <font>
      <b/>
      <sz val="9"/>
      <color theme="1"/>
      <name val="Garamond"/>
      <family val="1"/>
    </font>
    <font>
      <i/>
      <sz val="9"/>
      <color theme="1"/>
      <name val="Garamond"/>
      <family val="1"/>
    </font>
    <font>
      <b/>
      <sz val="14"/>
      <color theme="1"/>
      <name val="Garamond"/>
      <family val="1"/>
    </font>
    <font>
      <sz val="10"/>
      <color theme="1"/>
      <name val="Garamond"/>
      <family val="1"/>
    </font>
    <font>
      <b/>
      <sz val="10"/>
      <color theme="1"/>
      <name val="Garamond"/>
      <family val="1"/>
    </font>
    <font>
      <b/>
      <u/>
      <sz val="10"/>
      <color theme="1"/>
      <name val="Garamond"/>
      <family val="1"/>
    </font>
    <font>
      <b/>
      <u/>
      <sz val="9"/>
      <color theme="1"/>
      <name val="Garamond"/>
      <family val="1"/>
    </font>
    <font>
      <b/>
      <vertAlign val="superscript"/>
      <sz val="9"/>
      <color theme="1"/>
      <name val="Garamond"/>
      <family val="1"/>
    </font>
    <font>
      <b/>
      <i/>
      <sz val="9"/>
      <color theme="1"/>
      <name val="Garamond"/>
      <family val="1"/>
    </font>
    <font>
      <u/>
      <sz val="9"/>
      <color theme="1"/>
      <name val="Garamond"/>
      <family val="1"/>
    </font>
    <font>
      <b/>
      <i/>
      <sz val="9"/>
      <color rgb="FFC00000"/>
      <name val="Garamond"/>
      <family val="1"/>
    </font>
    <font>
      <sz val="9"/>
      <color rgb="FFFF0000"/>
      <name val="Garamond"/>
      <family val="1"/>
    </font>
    <font>
      <sz val="8"/>
      <color theme="1"/>
      <name val="Garamond"/>
      <family val="1"/>
    </font>
    <font>
      <sz val="8"/>
      <color rgb="FFC00000"/>
      <name val="Garamond"/>
      <family val="1"/>
    </font>
    <font>
      <sz val="11"/>
      <color rgb="FFC00000"/>
      <name val="Garamond"/>
      <family val="1"/>
    </font>
    <font>
      <vertAlign val="superscript"/>
      <sz val="9"/>
      <color theme="1"/>
      <name val="Garamond"/>
      <family val="1"/>
    </font>
    <font>
      <b/>
      <sz val="9"/>
      <color rgb="FFC00000"/>
      <name val="Garamond"/>
      <family val="1"/>
    </font>
    <font>
      <i/>
      <sz val="9"/>
      <color rgb="FFC00000"/>
      <name val="Garamond"/>
      <family val="1"/>
    </font>
  </fonts>
  <fills count="6">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8">
    <xf numFmtId="0" fontId="0" fillId="0" borderId="0" xfId="0"/>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Protection="1">
      <protection locked="0"/>
    </xf>
    <xf numFmtId="0" fontId="2" fillId="0" borderId="5" xfId="0" applyFont="1" applyFill="1" applyBorder="1" applyAlignment="1" applyProtection="1">
      <alignment horizontal="center"/>
      <protection locked="0"/>
    </xf>
    <xf numFmtId="0" fontId="2" fillId="0" borderId="5" xfId="0" applyFont="1" applyBorder="1" applyProtection="1">
      <protection locked="0"/>
    </xf>
    <xf numFmtId="0" fontId="2" fillId="0" borderId="5"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0" fontId="2" fillId="0" borderId="0" xfId="0" applyFont="1" applyFill="1" applyBorder="1" applyProtection="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5" fillId="0" borderId="12"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9" xfId="0" applyFont="1" applyBorder="1" applyAlignment="1" applyProtection="1">
      <alignment horizontal="left"/>
      <protection locked="0"/>
    </xf>
    <xf numFmtId="0" fontId="2" fillId="3" borderId="6" xfId="0" applyFont="1" applyFill="1" applyBorder="1" applyAlignment="1" applyProtection="1">
      <alignment horizontal="center"/>
      <protection locked="0"/>
    </xf>
    <xf numFmtId="0" fontId="15" fillId="0" borderId="12"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6" fillId="0" borderId="12"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14" fillId="0" borderId="0" xfId="0" applyFont="1" applyProtection="1">
      <protection locked="0"/>
    </xf>
    <xf numFmtId="0" fontId="2" fillId="0" borderId="0" xfId="0" applyFont="1" applyAlignment="1" applyProtection="1">
      <alignment horizontal="left" vertical="top" wrapText="1"/>
      <protection locked="0"/>
    </xf>
    <xf numFmtId="0" fontId="16" fillId="0" borderId="12"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9" xfId="0" applyFont="1" applyBorder="1" applyAlignment="1" applyProtection="1">
      <alignment horizontal="center" vertical="top" wrapText="1"/>
      <protection locked="0"/>
    </xf>
    <xf numFmtId="0" fontId="2" fillId="0" borderId="0" xfId="0" applyFont="1" applyAlignment="1" applyProtection="1">
      <alignment wrapText="1"/>
      <protection locked="0"/>
    </xf>
    <xf numFmtId="0" fontId="2" fillId="0" borderId="0" xfId="0" applyFont="1" applyBorder="1" applyAlignment="1" applyProtection="1">
      <alignment horizontal="left" wrapText="1"/>
      <protection locked="0"/>
    </xf>
    <xf numFmtId="0" fontId="2" fillId="0" borderId="0" xfId="0" applyFont="1" applyAlignment="1" applyProtection="1">
      <alignment horizontal="right" indent="1"/>
      <protection locked="0"/>
    </xf>
    <xf numFmtId="0" fontId="2" fillId="0" borderId="0" xfId="0" applyFont="1" applyAlignment="1" applyProtection="1">
      <alignment horizontal="right" wrapText="1" indent="2"/>
      <protection locked="0"/>
    </xf>
    <xf numFmtId="0" fontId="2" fillId="0" borderId="0" xfId="0" applyFont="1" applyFill="1" applyAlignment="1" applyProtection="1">
      <alignment wrapText="1"/>
      <protection locked="0"/>
    </xf>
    <xf numFmtId="164" fontId="2" fillId="3" borderId="6" xfId="1" applyNumberFormat="1" applyFont="1" applyFill="1" applyBorder="1" applyAlignment="1" applyProtection="1">
      <alignment horizontal="center"/>
      <protection locked="0"/>
    </xf>
    <xf numFmtId="0" fontId="2" fillId="0" borderId="0" xfId="0" applyFont="1" applyAlignment="1" applyProtection="1">
      <alignment horizontal="right" wrapText="1" indent="1"/>
      <protection locked="0"/>
    </xf>
    <xf numFmtId="0" fontId="15" fillId="0" borderId="0" xfId="0" applyFont="1" applyBorder="1" applyProtection="1">
      <protection locked="0"/>
    </xf>
    <xf numFmtId="9" fontId="3" fillId="0" borderId="0" xfId="2" applyFont="1" applyFill="1" applyBorder="1" applyAlignment="1" applyProtection="1">
      <alignment horizontal="center"/>
      <protection locked="0"/>
    </xf>
    <xf numFmtId="0" fontId="2" fillId="0" borderId="0" xfId="0" applyFont="1" applyAlignment="1" applyProtection="1">
      <alignment horizontal="left" wrapText="1"/>
      <protection locked="0"/>
    </xf>
    <xf numFmtId="0" fontId="2" fillId="0" borderId="0" xfId="0" applyFont="1" applyFill="1" applyAlignment="1" applyProtection="1">
      <alignment horizontal="left" wrapText="1"/>
      <protection locked="0"/>
    </xf>
    <xf numFmtId="0" fontId="2" fillId="3" borderId="6"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0" fontId="15" fillId="0" borderId="12" xfId="0" applyFont="1" applyBorder="1" applyAlignment="1" applyProtection="1">
      <alignment horizontal="center" wrapText="1"/>
      <protection locked="0"/>
    </xf>
    <xf numFmtId="0" fontId="15" fillId="0" borderId="0" xfId="0" applyFont="1" applyBorder="1" applyAlignment="1" applyProtection="1">
      <alignment horizontal="center" wrapText="1"/>
      <protection locked="0"/>
    </xf>
    <xf numFmtId="0" fontId="15" fillId="0" borderId="9" xfId="0" applyFont="1" applyBorder="1" applyAlignment="1" applyProtection="1">
      <alignment horizontal="center" wrapText="1"/>
      <protection locked="0"/>
    </xf>
    <xf numFmtId="164" fontId="2" fillId="3" borderId="6" xfId="1" applyNumberFormat="1"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3" fillId="0" borderId="0" xfId="0" applyFont="1" applyFill="1" applyProtection="1">
      <protection locked="0"/>
    </xf>
    <xf numFmtId="0" fontId="4" fillId="0" borderId="0" xfId="0" applyFont="1" applyProtection="1">
      <protection locked="0"/>
    </xf>
    <xf numFmtId="0" fontId="4" fillId="0" borderId="0" xfId="0" applyFont="1" applyFill="1" applyProtection="1">
      <protection locked="0"/>
    </xf>
    <xf numFmtId="10" fontId="3" fillId="4" borderId="6" xfId="2" applyNumberFormat="1" applyFont="1" applyFill="1" applyBorder="1" applyAlignment="1" applyProtection="1">
      <alignment horizontal="center" vertical="center"/>
    </xf>
    <xf numFmtId="0" fontId="2" fillId="0" borderId="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17" fillId="0" borderId="0" xfId="0" applyFont="1" applyAlignment="1" applyProtection="1">
      <alignment horizontal="center" vertical="center" wrapText="1"/>
      <protection locked="0"/>
    </xf>
    <xf numFmtId="0" fontId="6" fillId="0" borderId="0" xfId="0" applyFont="1" applyFill="1" applyProtection="1">
      <protection locked="0"/>
    </xf>
    <xf numFmtId="0" fontId="6" fillId="0" borderId="0" xfId="0" applyFont="1" applyProtection="1">
      <protection locked="0"/>
    </xf>
    <xf numFmtId="0" fontId="9" fillId="0" borderId="0" xfId="0" applyFont="1" applyFill="1" applyBorder="1" applyAlignment="1" applyProtection="1">
      <alignment horizontal="center" wrapText="1"/>
      <protection locked="0"/>
    </xf>
    <xf numFmtId="0" fontId="8" fillId="0" borderId="0" xfId="0" applyFont="1" applyFill="1" applyBorder="1" applyAlignment="1" applyProtection="1">
      <alignment horizontal="center"/>
      <protection locked="0"/>
    </xf>
    <xf numFmtId="17" fontId="2" fillId="0" borderId="0" xfId="0" applyNumberFormat="1" applyFont="1" applyProtection="1">
      <protection locked="0"/>
    </xf>
    <xf numFmtId="0" fontId="3" fillId="2" borderId="2" xfId="0" applyFont="1" applyFill="1" applyBorder="1" applyProtection="1">
      <protection locked="0"/>
    </xf>
    <xf numFmtId="0" fontId="3" fillId="2" borderId="3"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2" fillId="0" borderId="0" xfId="0" applyFont="1" applyAlignment="1" applyProtection="1">
      <alignment horizontal="left" indent="1"/>
      <protection locked="0"/>
    </xf>
    <xf numFmtId="164" fontId="2" fillId="3" borderId="6" xfId="1" applyNumberFormat="1" applyFont="1" applyFill="1" applyBorder="1" applyProtection="1">
      <protection locked="0"/>
    </xf>
    <xf numFmtId="164" fontId="2" fillId="5" borderId="6" xfId="1" applyNumberFormat="1" applyFont="1" applyFill="1" applyBorder="1" applyProtection="1">
      <protection locked="0"/>
    </xf>
    <xf numFmtId="164" fontId="6" fillId="0" borderId="19" xfId="1" applyNumberFormat="1" applyFont="1" applyFill="1" applyBorder="1" applyProtection="1">
      <protection locked="0"/>
    </xf>
    <xf numFmtId="164" fontId="6" fillId="0" borderId="0" xfId="1" applyNumberFormat="1" applyFont="1" applyFill="1" applyBorder="1" applyProtection="1">
      <protection locked="0"/>
    </xf>
    <xf numFmtId="0" fontId="3" fillId="0" borderId="0" xfId="0" applyFont="1" applyAlignment="1" applyProtection="1">
      <alignment horizontal="left" indent="1"/>
      <protection locked="0"/>
    </xf>
    <xf numFmtId="0" fontId="3" fillId="0" borderId="0" xfId="0" applyFont="1" applyAlignment="1" applyProtection="1">
      <alignment horizontal="center"/>
      <protection locked="0"/>
    </xf>
    <xf numFmtId="164" fontId="7" fillId="0" borderId="0" xfId="0" applyNumberFormat="1" applyFont="1" applyFill="1" applyBorder="1" applyProtection="1">
      <protection locked="0"/>
    </xf>
    <xf numFmtId="164" fontId="2" fillId="0" borderId="0" xfId="1" applyNumberFormat="1" applyFont="1" applyAlignment="1" applyProtection="1">
      <alignment horizontal="center" vertical="center"/>
      <protection locked="0"/>
    </xf>
    <xf numFmtId="164" fontId="2" fillId="0" borderId="0" xfId="1" applyNumberFormat="1"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6" fillId="0" borderId="0" xfId="0" applyFont="1" applyFill="1" applyBorder="1" applyProtection="1">
      <protection locked="0"/>
    </xf>
    <xf numFmtId="44" fontId="3" fillId="0" borderId="0" xfId="1" applyFont="1" applyProtection="1">
      <protection locked="0"/>
    </xf>
    <xf numFmtId="44" fontId="2" fillId="0" borderId="0" xfId="1" applyFont="1" applyProtection="1">
      <protection locked="0"/>
    </xf>
    <xf numFmtId="44" fontId="2" fillId="0" borderId="0" xfId="0" applyNumberFormat="1" applyFont="1" applyProtection="1">
      <protection locked="0"/>
    </xf>
    <xf numFmtId="164" fontId="2" fillId="0" borderId="0" xfId="0" applyNumberFormat="1" applyFont="1" applyAlignment="1" applyProtection="1">
      <alignment horizontal="center" vertical="center"/>
      <protection locked="0"/>
    </xf>
    <xf numFmtId="164" fontId="6" fillId="0" borderId="0" xfId="0" applyNumberFormat="1" applyFont="1" applyFill="1" applyProtection="1">
      <protection locked="0"/>
    </xf>
    <xf numFmtId="164" fontId="7" fillId="0" borderId="0" xfId="0" applyNumberFormat="1" applyFont="1" applyFill="1" applyProtection="1">
      <protection locked="0"/>
    </xf>
    <xf numFmtId="0" fontId="7" fillId="0" borderId="0" xfId="0" applyFont="1" applyFill="1" applyProtection="1">
      <protection locked="0"/>
    </xf>
    <xf numFmtId="0" fontId="3" fillId="0" borderId="0" xfId="0" applyFont="1" applyAlignment="1" applyProtection="1">
      <alignment horizontal="right" vertical="center"/>
      <protection locked="0"/>
    </xf>
    <xf numFmtId="164" fontId="6" fillId="0" borderId="0" xfId="1" applyNumberFormat="1" applyFont="1" applyFill="1" applyBorder="1" applyAlignment="1" applyProtection="1">
      <alignment horizontal="center"/>
      <protection locked="0"/>
    </xf>
    <xf numFmtId="0" fontId="6" fillId="0" borderId="5" xfId="0" applyFont="1" applyFill="1" applyBorder="1" applyAlignment="1" applyProtection="1">
      <alignment horizontal="left" indent="1"/>
      <protection locked="0"/>
    </xf>
    <xf numFmtId="0" fontId="6" fillId="0" borderId="5" xfId="0" applyFont="1" applyBorder="1" applyAlignment="1" applyProtection="1">
      <alignment horizontal="left" indent="1"/>
      <protection locked="0"/>
    </xf>
    <xf numFmtId="0" fontId="6" fillId="0" borderId="0" xfId="0" applyFont="1" applyFill="1" applyBorder="1" applyAlignment="1" applyProtection="1">
      <alignment horizontal="left" indent="1"/>
      <protection locked="0"/>
    </xf>
    <xf numFmtId="0" fontId="6" fillId="0" borderId="0" xfId="0" applyFont="1" applyBorder="1" applyAlignment="1" applyProtection="1">
      <alignment horizontal="left" indent="1"/>
      <protection locked="0"/>
    </xf>
    <xf numFmtId="164" fontId="7" fillId="0" borderId="0" xfId="0" applyNumberFormat="1" applyFont="1" applyBorder="1" applyProtection="1">
      <protection locked="0"/>
    </xf>
    <xf numFmtId="0" fontId="7" fillId="0" borderId="0" xfId="0" applyFont="1" applyProtection="1">
      <protection locked="0"/>
    </xf>
    <xf numFmtId="164" fontId="6" fillId="0" borderId="0" xfId="0" applyNumberFormat="1" applyFont="1" applyProtection="1">
      <protection locked="0"/>
    </xf>
    <xf numFmtId="164" fontId="3" fillId="5" borderId="10" xfId="0" applyNumberFormat="1" applyFont="1" applyFill="1" applyBorder="1" applyProtection="1"/>
    <xf numFmtId="164" fontId="2" fillId="5" borderId="1" xfId="1" applyNumberFormat="1" applyFont="1" applyFill="1" applyBorder="1" applyAlignment="1" applyProtection="1">
      <alignment horizontal="center" vertical="center"/>
    </xf>
    <xf numFmtId="164" fontId="2" fillId="5" borderId="0" xfId="0" applyNumberFormat="1" applyFont="1" applyFill="1" applyAlignment="1" applyProtection="1">
      <alignment horizontal="center" vertical="center"/>
    </xf>
    <xf numFmtId="164" fontId="2" fillId="5" borderId="0" xfId="0" applyNumberFormat="1" applyFont="1" applyFill="1" applyAlignment="1" applyProtection="1">
      <alignment vertical="center"/>
    </xf>
    <xf numFmtId="164" fontId="3" fillId="5" borderId="0" xfId="0" applyNumberFormat="1" applyFont="1" applyFill="1" applyAlignment="1" applyProtection="1">
      <alignment vertical="center"/>
    </xf>
    <xf numFmtId="0" fontId="2" fillId="5" borderId="6"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2" fillId="0" borderId="0" xfId="0" applyFont="1" applyAlignment="1" applyProtection="1">
      <alignment horizontal="right" wrapText="1" indent="1"/>
      <protection locked="0"/>
    </xf>
    <xf numFmtId="0" fontId="19" fillId="0" borderId="0" xfId="0" applyFont="1" applyBorder="1" applyAlignment="1" applyProtection="1">
      <alignment horizontal="left" wrapText="1"/>
      <protection locked="0"/>
    </xf>
    <xf numFmtId="0" fontId="3" fillId="0" borderId="0" xfId="0" applyFont="1" applyAlignment="1" applyProtection="1">
      <alignment horizontal="left" vertical="center"/>
      <protection locked="0"/>
    </xf>
    <xf numFmtId="0" fontId="15" fillId="0" borderId="14" xfId="0" applyFont="1" applyBorder="1" applyAlignment="1" applyProtection="1">
      <alignment horizontal="center" wrapText="1"/>
      <protection locked="0"/>
    </xf>
    <xf numFmtId="0" fontId="15" fillId="0" borderId="5" xfId="0" applyFont="1" applyBorder="1" applyAlignment="1" applyProtection="1">
      <alignment horizontal="center" wrapText="1"/>
      <protection locked="0"/>
    </xf>
    <xf numFmtId="0" fontId="15" fillId="0" borderId="15" xfId="0" applyFont="1" applyBorder="1" applyAlignment="1" applyProtection="1">
      <alignment horizontal="center" wrapText="1"/>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vertical="top" wrapText="1"/>
      <protection locked="0"/>
    </xf>
    <xf numFmtId="0" fontId="16" fillId="0" borderId="12"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6" fillId="0" borderId="9" xfId="0" applyFont="1" applyBorder="1" applyAlignment="1" applyProtection="1">
      <alignment horizontal="center"/>
      <protection locked="0"/>
    </xf>
    <xf numFmtId="0" fontId="3" fillId="0" borderId="0" xfId="0" applyNumberFormat="1" applyFont="1" applyAlignment="1" applyProtection="1">
      <alignment horizontal="center" vertical="center"/>
      <protection locked="0"/>
    </xf>
    <xf numFmtId="0" fontId="2" fillId="0" borderId="0" xfId="0" applyFont="1" applyAlignment="1" applyProtection="1">
      <alignment horizontal="center"/>
      <protection locked="0"/>
    </xf>
    <xf numFmtId="0" fontId="15" fillId="0" borderId="1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15" fillId="0" borderId="12"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3" fillId="0" borderId="0" xfId="0" applyFont="1" applyAlignment="1" applyProtection="1">
      <alignment horizontal="left" vertical="top"/>
      <protection locked="0"/>
    </xf>
    <xf numFmtId="0" fontId="2" fillId="0" borderId="1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16" fillId="0" borderId="12"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9" xfId="0" applyFont="1" applyBorder="1" applyAlignment="1" applyProtection="1">
      <alignment horizontal="center" vertical="top"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13" fillId="0" borderId="0" xfId="0" applyFont="1" applyBorder="1" applyAlignment="1" applyProtection="1">
      <alignment horizontal="center" wrapText="1"/>
      <protection locked="0"/>
    </xf>
    <xf numFmtId="0" fontId="11" fillId="0" borderId="0" xfId="0" applyFont="1" applyBorder="1" applyAlignment="1" applyProtection="1">
      <alignment horizontal="center" vertical="center" wrapText="1"/>
      <protection locked="0"/>
    </xf>
    <xf numFmtId="0" fontId="20" fillId="0" borderId="0" xfId="0" applyFont="1" applyBorder="1" applyAlignment="1" applyProtection="1">
      <alignment horizontal="left" wrapText="1" indent="4"/>
      <protection locked="0"/>
    </xf>
    <xf numFmtId="0" fontId="6" fillId="0" borderId="0" xfId="1" applyNumberFormat="1"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6" fillId="0" borderId="0" xfId="0" applyFont="1" applyAlignment="1" applyProtection="1">
      <alignment horizontal="center" wrapText="1"/>
      <protection locked="0"/>
    </xf>
    <xf numFmtId="0" fontId="2" fillId="0" borderId="19" xfId="1" applyNumberFormat="1" applyFont="1" applyFill="1" applyBorder="1" applyAlignment="1" applyProtection="1">
      <alignment horizontal="left" vertical="top" wrapText="1" indent="1"/>
      <protection locked="0"/>
    </xf>
    <xf numFmtId="0" fontId="2" fillId="0" borderId="0" xfId="1" applyNumberFormat="1" applyFont="1" applyFill="1" applyBorder="1" applyAlignment="1" applyProtection="1">
      <alignment horizontal="left" vertical="top" wrapText="1" indent="1"/>
      <protection locked="0"/>
    </xf>
    <xf numFmtId="0" fontId="2" fillId="0" borderId="20" xfId="1" applyNumberFormat="1" applyFont="1" applyFill="1" applyBorder="1" applyAlignment="1" applyProtection="1">
      <alignment horizontal="left" vertical="top" wrapText="1" indent="1"/>
      <protection locked="0"/>
    </xf>
    <xf numFmtId="0" fontId="2" fillId="0" borderId="21" xfId="1" applyNumberFormat="1" applyFont="1" applyFill="1" applyBorder="1" applyAlignment="1" applyProtection="1">
      <alignment horizontal="left" vertical="top" wrapText="1" indent="1"/>
      <protection locked="0"/>
    </xf>
    <xf numFmtId="0" fontId="2" fillId="0" borderId="22" xfId="1" applyNumberFormat="1" applyFont="1" applyFill="1" applyBorder="1" applyAlignment="1" applyProtection="1">
      <alignment horizontal="left" vertical="top" wrapText="1" indent="1"/>
      <protection locked="0"/>
    </xf>
    <xf numFmtId="0" fontId="2" fillId="0" borderId="23" xfId="1" applyNumberFormat="1" applyFont="1" applyFill="1" applyBorder="1" applyAlignment="1" applyProtection="1">
      <alignment horizontal="left" vertical="top" wrapText="1" indent="1"/>
      <protection locked="0"/>
    </xf>
    <xf numFmtId="0" fontId="2" fillId="0" borderId="5" xfId="0" applyFont="1" applyBorder="1" applyAlignment="1" applyProtection="1">
      <alignment horizontal="left" indent="1"/>
      <protection locked="0"/>
    </xf>
    <xf numFmtId="0" fontId="2" fillId="0" borderId="0" xfId="0" applyFont="1" applyBorder="1" applyAlignment="1" applyProtection="1">
      <alignment horizontal="left" indent="1"/>
      <protection locked="0"/>
    </xf>
    <xf numFmtId="0" fontId="3"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protection locked="0"/>
    </xf>
    <xf numFmtId="0" fontId="7" fillId="2" borderId="24"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17" fillId="0" borderId="0" xfId="0" applyFont="1" applyAlignment="1" applyProtection="1">
      <alignment horizontal="left" vertical="center" wrapText="1"/>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6">
    <dxf>
      <fill>
        <patternFill>
          <bgColor theme="9" tint="0.79998168889431442"/>
        </patternFill>
      </fill>
    </dxf>
    <dxf>
      <fill>
        <patternFill>
          <bgColor rgb="FFFFCDCD"/>
        </patternFill>
      </fill>
    </dxf>
    <dxf>
      <fill>
        <patternFill>
          <bgColor theme="9" tint="0.79998168889431442"/>
        </patternFill>
      </fill>
    </dxf>
    <dxf>
      <fill>
        <patternFill>
          <bgColor rgb="FFFFC5C5"/>
        </patternFill>
      </fill>
    </dxf>
    <dxf>
      <fill>
        <patternFill>
          <bgColor theme="9" tint="0.79998168889431442"/>
        </patternFill>
      </fill>
    </dxf>
    <dxf>
      <fill>
        <patternFill>
          <bgColor rgb="FFFFCDCD"/>
        </patternFill>
      </fill>
    </dxf>
  </dxfs>
  <tableStyles count="0" defaultTableStyle="TableStyleMedium2" defaultPivotStyle="PivotStyleLight16"/>
  <colors>
    <mruColors>
      <color rgb="FFFFC5C5"/>
      <color rgb="FFFFCDCD"/>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517814</xdr:colOff>
      <xdr:row>1</xdr:row>
      <xdr:rowOff>96406</xdr:rowOff>
    </xdr:from>
    <xdr:to>
      <xdr:col>10</xdr:col>
      <xdr:colOff>757960</xdr:colOff>
      <xdr:row>6</xdr:row>
      <xdr:rowOff>55544</xdr:rowOff>
    </xdr:to>
    <xdr:pic>
      <xdr:nvPicPr>
        <xdr:cNvPr id="4" name="Picture 3" descr="Description: Bridgewater_3C">
          <a:extLst>
            <a:ext uri="{FF2B5EF4-FFF2-40B4-BE49-F238E27FC236}">
              <a16:creationId xmlns:a16="http://schemas.microsoft.com/office/drawing/2014/main" id="{7E7C7045-A48B-4DCE-B088-6F61C9A122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2087" y="396588"/>
          <a:ext cx="1406237" cy="6598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285749</xdr:colOff>
      <xdr:row>1</xdr:row>
      <xdr:rowOff>95250</xdr:rowOff>
    </xdr:from>
    <xdr:to>
      <xdr:col>6</xdr:col>
      <xdr:colOff>1865312</xdr:colOff>
      <xdr:row>4</xdr:row>
      <xdr:rowOff>396874</xdr:rowOff>
    </xdr:to>
    <xdr:pic>
      <xdr:nvPicPr>
        <xdr:cNvPr id="5" name="Picture 4" descr="Description: Bridgewater_3C">
          <a:extLst>
            <a:ext uri="{FF2B5EF4-FFF2-40B4-BE49-F238E27FC236}">
              <a16:creationId xmlns:a16="http://schemas.microsoft.com/office/drawing/2014/main" id="{27053571-5FD9-47C1-A02B-FCFC56CBBD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2999" y="246063"/>
          <a:ext cx="1579563" cy="7540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88C7-F57F-4F91-A3A1-67E573AAB080}">
  <sheetPr>
    <pageSetUpPr fitToPage="1"/>
  </sheetPr>
  <dimension ref="A1:Q82"/>
  <sheetViews>
    <sheetView showGridLines="0" topLeftCell="A16" zoomScale="130" zoomScaleNormal="130" workbookViewId="0">
      <selection activeCell="G23" sqref="G23"/>
    </sheetView>
  </sheetViews>
  <sheetFormatPr defaultColWidth="8.7109375" defaultRowHeight="12" x14ac:dyDescent="0.2"/>
  <cols>
    <col min="1" max="1" width="2.140625" style="1" customWidth="1"/>
    <col min="2" max="2" width="12.5703125" style="1" customWidth="1"/>
    <col min="3" max="3" width="18.42578125" style="1" customWidth="1"/>
    <col min="4" max="4" width="12.5703125" style="1" customWidth="1"/>
    <col min="5" max="5" width="10.85546875" style="1" customWidth="1"/>
    <col min="6" max="6" width="2.7109375" style="4" customWidth="1"/>
    <col min="7" max="7" width="10.5703125" style="1" customWidth="1"/>
    <col min="8" max="8" width="1.85546875" style="4" customWidth="1"/>
    <col min="9" max="10" width="8.7109375" style="1"/>
    <col min="11" max="11" width="18.42578125" style="1" customWidth="1"/>
    <col min="12" max="12" width="8.7109375" style="1"/>
    <col min="13" max="13" width="2.140625" style="1" hidden="1" customWidth="1"/>
    <col min="14" max="14" width="3.5703125" style="1" hidden="1" customWidth="1"/>
    <col min="15" max="15" width="2.5703125" style="1" hidden="1" customWidth="1"/>
    <col min="16" max="16" width="3.5703125" style="1" hidden="1" customWidth="1"/>
    <col min="17" max="17" width="6.85546875" style="1" hidden="1" customWidth="1"/>
    <col min="18" max="16384" width="8.7109375" style="1"/>
  </cols>
  <sheetData>
    <row r="1" spans="1:17" x14ac:dyDescent="0.2">
      <c r="E1" s="2"/>
      <c r="F1" s="3"/>
    </row>
    <row r="2" spans="1:17" x14ac:dyDescent="0.2">
      <c r="B2" s="131" t="s">
        <v>58</v>
      </c>
      <c r="C2" s="131"/>
      <c r="D2" s="131"/>
      <c r="E2" s="131"/>
      <c r="F2" s="5"/>
      <c r="G2" s="6"/>
      <c r="H2" s="7"/>
      <c r="I2" s="6"/>
      <c r="J2" s="6"/>
      <c r="K2" s="6"/>
    </row>
    <row r="3" spans="1:17" x14ac:dyDescent="0.2">
      <c r="B3" s="132"/>
      <c r="C3" s="132"/>
      <c r="D3" s="132"/>
      <c r="E3" s="132"/>
      <c r="F3" s="8"/>
      <c r="G3" s="9"/>
      <c r="H3" s="10"/>
      <c r="I3" s="9"/>
      <c r="J3" s="9"/>
    </row>
    <row r="4" spans="1:17" s="11" customFormat="1" x14ac:dyDescent="0.2">
      <c r="B4" s="12"/>
      <c r="C4" s="12"/>
      <c r="D4" s="12"/>
      <c r="E4" s="12"/>
      <c r="F4" s="3"/>
      <c r="G4" s="1"/>
      <c r="H4" s="4"/>
      <c r="I4" s="1"/>
      <c r="J4" s="1"/>
    </row>
    <row r="5" spans="1:17" ht="15.75" customHeight="1" x14ac:dyDescent="0.2">
      <c r="E5" s="102" t="s">
        <v>35</v>
      </c>
      <c r="F5" s="103"/>
      <c r="G5" s="104"/>
      <c r="H5" s="13"/>
    </row>
    <row r="6" spans="1:17" s="4" customFormat="1" ht="5.25" customHeight="1" x14ac:dyDescent="0.2">
      <c r="E6" s="13"/>
      <c r="F6" s="13"/>
      <c r="G6" s="13"/>
      <c r="H6" s="13"/>
    </row>
    <row r="7" spans="1:17" ht="14.1" customHeight="1" x14ac:dyDescent="0.2"/>
    <row r="8" spans="1:17" ht="12.6" customHeight="1" x14ac:dyDescent="0.2">
      <c r="I8" s="111" t="s">
        <v>40</v>
      </c>
      <c r="J8" s="112"/>
      <c r="K8" s="113"/>
      <c r="N8" s="1" t="s">
        <v>29</v>
      </c>
      <c r="O8" s="1" t="str">
        <f>IF(E22="Full-Year","2019","Q1")</f>
        <v>Q1</v>
      </c>
      <c r="P8" s="1">
        <v>2019</v>
      </c>
      <c r="Q8" s="1" t="s">
        <v>32</v>
      </c>
    </row>
    <row r="9" spans="1:17" ht="24.6" customHeight="1" x14ac:dyDescent="0.2">
      <c r="B9" s="106" t="s">
        <v>47</v>
      </c>
      <c r="C9" s="106"/>
      <c r="D9" s="106"/>
      <c r="E9" s="106"/>
      <c r="F9" s="106"/>
      <c r="G9" s="106"/>
      <c r="I9" s="14"/>
      <c r="J9" s="15"/>
      <c r="K9" s="16"/>
      <c r="N9" s="1" t="s">
        <v>30</v>
      </c>
      <c r="O9" s="1" t="str">
        <f>IF(E22="Full-Year","2020","Q2")</f>
        <v>Q2</v>
      </c>
      <c r="P9" s="1">
        <v>2020</v>
      </c>
      <c r="Q9" s="1" t="s">
        <v>33</v>
      </c>
    </row>
    <row r="10" spans="1:17" ht="8.1" customHeight="1" thickBot="1" x14ac:dyDescent="0.25">
      <c r="B10" s="11"/>
      <c r="C10" s="11"/>
      <c r="D10" s="11"/>
      <c r="I10" s="14"/>
      <c r="J10" s="15"/>
      <c r="K10" s="16"/>
      <c r="O10" s="1" t="str">
        <f>IF(E22="Full-Year"," ","Q3")</f>
        <v>Q3</v>
      </c>
    </row>
    <row r="11" spans="1:17" ht="12.6" customHeight="1" thickBot="1" x14ac:dyDescent="0.25">
      <c r="A11" s="119"/>
      <c r="B11" s="115" t="s">
        <v>51</v>
      </c>
      <c r="C11" s="115"/>
      <c r="D11" s="115"/>
      <c r="G11" s="17"/>
      <c r="I11" s="116" t="s">
        <v>43</v>
      </c>
      <c r="J11" s="117"/>
      <c r="K11" s="118"/>
      <c r="O11" s="1" t="str">
        <f>IF(E22="Full-Year"," ","Q4")</f>
        <v>Q4</v>
      </c>
    </row>
    <row r="12" spans="1:17" ht="27.75" customHeight="1" x14ac:dyDescent="0.2">
      <c r="A12" s="119"/>
      <c r="B12" s="115"/>
      <c r="C12" s="115"/>
      <c r="D12" s="115"/>
      <c r="I12" s="18"/>
      <c r="J12" s="19"/>
      <c r="K12" s="20"/>
    </row>
    <row r="13" spans="1:17" ht="6.6" customHeight="1" thickBot="1" x14ac:dyDescent="0.25">
      <c r="I13" s="18"/>
      <c r="J13" s="19"/>
      <c r="K13" s="20"/>
    </row>
    <row r="14" spans="1:17" ht="13.5" customHeight="1" thickBot="1" x14ac:dyDescent="0.25">
      <c r="A14" s="120"/>
      <c r="B14" s="114" t="s">
        <v>52</v>
      </c>
      <c r="C14" s="114"/>
      <c r="D14" s="114"/>
      <c r="G14" s="17"/>
      <c r="H14" s="8"/>
      <c r="I14" s="116" t="s">
        <v>37</v>
      </c>
      <c r="J14" s="117"/>
      <c r="K14" s="118"/>
    </row>
    <row r="15" spans="1:17" ht="9.6" customHeight="1" x14ac:dyDescent="0.2">
      <c r="A15" s="120"/>
      <c r="B15" s="114"/>
      <c r="C15" s="114"/>
      <c r="D15" s="114"/>
      <c r="I15" s="21"/>
      <c r="J15" s="22"/>
      <c r="K15" s="23"/>
    </row>
    <row r="16" spans="1:17" ht="7.5" customHeight="1" thickBot="1" x14ac:dyDescent="0.25">
      <c r="I16" s="21"/>
      <c r="J16" s="22"/>
      <c r="K16" s="23"/>
    </row>
    <row r="17" spans="2:12" ht="11.45" customHeight="1" thickBot="1" x14ac:dyDescent="0.25">
      <c r="B17" s="134" t="s">
        <v>28</v>
      </c>
      <c r="C17" s="134"/>
      <c r="D17" s="134"/>
      <c r="G17" s="17"/>
      <c r="H17" s="8"/>
      <c r="I17" s="116" t="s">
        <v>39</v>
      </c>
      <c r="J17" s="117"/>
      <c r="K17" s="118"/>
    </row>
    <row r="18" spans="2:12" ht="10.5" customHeight="1" thickBot="1" x14ac:dyDescent="0.25">
      <c r="B18" s="24"/>
      <c r="I18" s="21"/>
      <c r="J18" s="22"/>
      <c r="K18" s="23"/>
    </row>
    <row r="19" spans="2:12" ht="11.45" customHeight="1" thickBot="1" x14ac:dyDescent="0.25">
      <c r="B19" s="115" t="s">
        <v>54</v>
      </c>
      <c r="C19" s="138"/>
      <c r="D19" s="138"/>
      <c r="G19" s="17"/>
      <c r="H19" s="8"/>
      <c r="I19" s="139" t="s">
        <v>38</v>
      </c>
      <c r="J19" s="140"/>
      <c r="K19" s="141"/>
    </row>
    <row r="20" spans="2:12" ht="27.95" customHeight="1" x14ac:dyDescent="0.2">
      <c r="B20" s="138"/>
      <c r="C20" s="138"/>
      <c r="D20" s="138"/>
      <c r="I20" s="139"/>
      <c r="J20" s="140"/>
      <c r="K20" s="141"/>
    </row>
    <row r="21" spans="2:12" ht="12.6" customHeight="1" thickBot="1" x14ac:dyDescent="0.25">
      <c r="B21" s="25"/>
      <c r="C21" s="25"/>
      <c r="D21" s="25"/>
      <c r="I21" s="26"/>
      <c r="J21" s="27"/>
      <c r="K21" s="28"/>
    </row>
    <row r="22" spans="2:12" ht="12.6" customHeight="1" thickBot="1" x14ac:dyDescent="0.25">
      <c r="B22" s="105" t="s">
        <v>31</v>
      </c>
      <c r="C22" s="105"/>
      <c r="D22" s="105"/>
      <c r="E22" s="17"/>
      <c r="I22" s="125" t="s">
        <v>53</v>
      </c>
      <c r="J22" s="126"/>
      <c r="K22" s="127"/>
    </row>
    <row r="23" spans="2:12" ht="12.6" customHeight="1" thickBot="1" x14ac:dyDescent="0.25">
      <c r="B23" s="29"/>
      <c r="C23" s="29"/>
      <c r="D23" s="29"/>
      <c r="I23" s="125"/>
      <c r="J23" s="126"/>
      <c r="K23" s="127"/>
    </row>
    <row r="24" spans="2:12" ht="12.6" customHeight="1" thickBot="1" x14ac:dyDescent="0.25">
      <c r="B24" s="30"/>
      <c r="C24" s="135" t="str">
        <f>IF(E22="Full-Year","Full Year 2019 Gross Revenue","2019 Quarterly Gross Revenue")</f>
        <v>2019 Quarterly Gross Revenue</v>
      </c>
      <c r="D24" s="31" t="str">
        <f>IF(E22="Full-Year","Year","Quarter")</f>
        <v>Quarter</v>
      </c>
      <c r="E24" s="17"/>
      <c r="I24" s="125"/>
      <c r="J24" s="126"/>
      <c r="K24" s="127"/>
    </row>
    <row r="25" spans="2:12" ht="6" customHeight="1" thickBot="1" x14ac:dyDescent="0.25">
      <c r="B25" s="30"/>
      <c r="C25" s="136"/>
      <c r="D25" s="32"/>
      <c r="E25" s="4"/>
      <c r="G25" s="29"/>
      <c r="H25" s="33"/>
      <c r="I25" s="125"/>
      <c r="J25" s="126"/>
      <c r="K25" s="127"/>
    </row>
    <row r="26" spans="2:12" ht="12.95" customHeight="1" thickBot="1" x14ac:dyDescent="0.25">
      <c r="B26" s="30"/>
      <c r="C26" s="137"/>
      <c r="D26" s="31" t="s">
        <v>34</v>
      </c>
      <c r="E26" s="34"/>
      <c r="I26" s="125"/>
      <c r="J26" s="126"/>
      <c r="K26" s="127"/>
    </row>
    <row r="27" spans="2:12" ht="12" customHeight="1" thickBot="1" x14ac:dyDescent="0.25">
      <c r="B27" s="30"/>
      <c r="C27" s="30"/>
      <c r="D27" s="31"/>
      <c r="I27" s="125"/>
      <c r="J27" s="126"/>
      <c r="K27" s="127"/>
    </row>
    <row r="28" spans="2:12" ht="12" customHeight="1" thickBot="1" x14ac:dyDescent="0.25">
      <c r="B28" s="30"/>
      <c r="C28" s="135" t="str">
        <f>IF(E22="Full-Year","Full Year 2020 Gross Revenue","2020 Quarterly Gross Revenue")</f>
        <v>2020 Quarterly Gross Revenue</v>
      </c>
      <c r="D28" s="31" t="str">
        <f>IF(E22="Full-Year","Year","Quarter")</f>
        <v>Quarter</v>
      </c>
      <c r="E28" s="17"/>
      <c r="I28" s="125"/>
      <c r="J28" s="126"/>
      <c r="K28" s="127"/>
    </row>
    <row r="29" spans="2:12" ht="6.95" customHeight="1" thickBot="1" x14ac:dyDescent="0.25">
      <c r="B29" s="30"/>
      <c r="C29" s="136"/>
      <c r="D29" s="35"/>
      <c r="E29" s="4"/>
      <c r="I29" s="125"/>
      <c r="J29" s="126"/>
      <c r="K29" s="127"/>
    </row>
    <row r="30" spans="2:12" ht="12.6" customHeight="1" thickBot="1" x14ac:dyDescent="0.25">
      <c r="B30" s="30"/>
      <c r="C30" s="137"/>
      <c r="D30" s="31" t="s">
        <v>34</v>
      </c>
      <c r="E30" s="34"/>
      <c r="I30" s="125"/>
      <c r="J30" s="126"/>
      <c r="K30" s="127"/>
    </row>
    <row r="31" spans="2:12" ht="12" customHeight="1" thickBot="1" x14ac:dyDescent="0.25">
      <c r="B31" s="30"/>
      <c r="C31" s="30"/>
      <c r="D31" s="2"/>
      <c r="I31" s="125"/>
      <c r="J31" s="126"/>
      <c r="K31" s="127"/>
      <c r="L31" s="36"/>
    </row>
    <row r="32" spans="2:12" ht="12" customHeight="1" thickBot="1" x14ac:dyDescent="0.25">
      <c r="B32" s="30"/>
      <c r="C32" s="144" t="s">
        <v>22</v>
      </c>
      <c r="D32" s="144"/>
      <c r="E32" s="54" t="e">
        <f>(E30-E26)/E26</f>
        <v>#DIV/0!</v>
      </c>
      <c r="F32" s="37"/>
      <c r="G32" s="9"/>
      <c r="H32" s="10"/>
      <c r="I32" s="128"/>
      <c r="J32" s="129"/>
      <c r="K32" s="130"/>
    </row>
    <row r="33" spans="2:12" ht="4.5" customHeight="1" x14ac:dyDescent="0.2">
      <c r="B33" s="30"/>
      <c r="C33" s="30"/>
      <c r="D33" s="2"/>
      <c r="F33" s="10"/>
      <c r="I33" s="36"/>
      <c r="J33" s="36"/>
      <c r="K33" s="36"/>
    </row>
    <row r="34" spans="2:12" x14ac:dyDescent="0.2">
      <c r="B34" s="38"/>
      <c r="C34" s="38"/>
      <c r="D34" s="38"/>
      <c r="F34" s="39"/>
      <c r="G34" s="9"/>
      <c r="H34" s="10"/>
      <c r="I34" s="36"/>
      <c r="J34" s="36"/>
      <c r="K34" s="36"/>
    </row>
    <row r="35" spans="2:12" x14ac:dyDescent="0.2">
      <c r="B35" s="106" t="s">
        <v>49</v>
      </c>
      <c r="C35" s="106"/>
      <c r="D35" s="106"/>
      <c r="E35" s="106"/>
      <c r="F35" s="106"/>
      <c r="G35" s="106"/>
      <c r="H35" s="10"/>
      <c r="I35" s="36"/>
      <c r="J35" s="36"/>
      <c r="K35" s="36"/>
    </row>
    <row r="36" spans="2:12" ht="12.75" thickBot="1" x14ac:dyDescent="0.25">
      <c r="B36" s="38"/>
      <c r="C36" s="38"/>
      <c r="D36" s="38"/>
      <c r="F36" s="39"/>
      <c r="G36" s="9"/>
      <c r="H36" s="10"/>
      <c r="I36" s="36"/>
      <c r="J36" s="36"/>
      <c r="K36" s="36"/>
    </row>
    <row r="37" spans="2:12" ht="12.75" thickBot="1" x14ac:dyDescent="0.25">
      <c r="B37" s="107" t="s">
        <v>25</v>
      </c>
      <c r="C37" s="107"/>
      <c r="D37" s="107"/>
      <c r="E37" s="40"/>
      <c r="F37" s="1"/>
      <c r="I37" s="108" t="s">
        <v>36</v>
      </c>
      <c r="J37" s="109"/>
      <c r="K37" s="110"/>
    </row>
    <row r="38" spans="2:12" ht="12" customHeight="1" thickBot="1" x14ac:dyDescent="0.25">
      <c r="B38" s="41"/>
      <c r="C38" s="41"/>
      <c r="D38" s="41"/>
      <c r="E38" s="42"/>
      <c r="I38" s="43"/>
      <c r="J38" s="44"/>
      <c r="K38" s="45"/>
    </row>
    <row r="39" spans="2:12" s="42" customFormat="1" ht="12.75" thickBot="1" x14ac:dyDescent="0.3">
      <c r="B39" s="124" t="s">
        <v>56</v>
      </c>
      <c r="C39" s="124"/>
      <c r="D39" s="124"/>
      <c r="E39" s="46"/>
      <c r="F39" s="13"/>
      <c r="H39" s="47"/>
      <c r="I39" s="121" t="s">
        <v>48</v>
      </c>
      <c r="J39" s="122"/>
      <c r="K39" s="123"/>
    </row>
    <row r="40" spans="2:12" s="42" customFormat="1" ht="27.75" customHeight="1" x14ac:dyDescent="0.2">
      <c r="B40" s="147" t="s">
        <v>55</v>
      </c>
      <c r="C40" s="147"/>
      <c r="D40" s="147"/>
      <c r="E40" s="147"/>
      <c r="F40" s="13"/>
      <c r="H40" s="47"/>
      <c r="I40" s="125" t="s">
        <v>57</v>
      </c>
      <c r="J40" s="126"/>
      <c r="K40" s="127"/>
    </row>
    <row r="41" spans="2:12" ht="8.25" customHeight="1" thickBot="1" x14ac:dyDescent="0.25">
      <c r="B41" s="48"/>
      <c r="C41" s="48"/>
      <c r="D41" s="48"/>
      <c r="E41" s="42"/>
      <c r="F41" s="39"/>
      <c r="G41" s="9"/>
      <c r="H41" s="10"/>
      <c r="I41" s="125"/>
      <c r="J41" s="126"/>
      <c r="K41" s="127"/>
      <c r="L41" s="9"/>
    </row>
    <row r="42" spans="2:12" ht="12" customHeight="1" thickBot="1" x14ac:dyDescent="0.25">
      <c r="B42" s="142" t="s">
        <v>26</v>
      </c>
      <c r="C42" s="142"/>
      <c r="D42" s="142"/>
      <c r="E42" s="40"/>
      <c r="F42" s="1"/>
      <c r="I42" s="125"/>
      <c r="J42" s="126"/>
      <c r="K42" s="127"/>
      <c r="L42" s="9"/>
    </row>
    <row r="43" spans="2:12" ht="24.95" customHeight="1" x14ac:dyDescent="0.2">
      <c r="B43" s="142"/>
      <c r="C43" s="142"/>
      <c r="D43" s="142"/>
      <c r="E43" s="42"/>
      <c r="I43" s="125"/>
      <c r="J43" s="126"/>
      <c r="K43" s="127"/>
      <c r="L43" s="9"/>
    </row>
    <row r="44" spans="2:12" ht="7.5" customHeight="1" thickBot="1" x14ac:dyDescent="0.25">
      <c r="B44" s="49"/>
      <c r="C44" s="49"/>
      <c r="D44" s="50"/>
      <c r="E44" s="42"/>
      <c r="F44" s="10"/>
      <c r="I44" s="125"/>
      <c r="J44" s="126"/>
      <c r="K44" s="127"/>
      <c r="L44" s="9"/>
    </row>
    <row r="45" spans="2:12" ht="12.75" customHeight="1" thickBot="1" x14ac:dyDescent="0.25">
      <c r="B45" s="143" t="s">
        <v>44</v>
      </c>
      <c r="C45" s="143"/>
      <c r="D45" s="143"/>
      <c r="E45" s="40"/>
      <c r="F45" s="1"/>
      <c r="I45" s="125"/>
      <c r="J45" s="126"/>
      <c r="K45" s="127"/>
      <c r="L45" s="9"/>
    </row>
    <row r="46" spans="2:12" ht="12.6" customHeight="1" x14ac:dyDescent="0.2">
      <c r="B46" s="143"/>
      <c r="C46" s="143"/>
      <c r="D46" s="143"/>
      <c r="E46" s="42"/>
      <c r="I46" s="125"/>
      <c r="J46" s="126"/>
      <c r="K46" s="127"/>
    </row>
    <row r="47" spans="2:12" ht="30" customHeight="1" x14ac:dyDescent="0.2">
      <c r="B47" s="145" t="str">
        <f>IF(OR(E45=2020,E37="No",E42="Yes"),"Please fill out the 'Loan Amount Tab'","If using 2019 payroll (i.e. the same as PPP Round 1), you can stop here.  No need to complete 'Loan Amount Tab'")</f>
        <v>If using 2019 payroll (i.e. the same as PPP Round 1), you can stop here.  No need to complete 'Loan Amount Tab'</v>
      </c>
      <c r="C47" s="145"/>
      <c r="D47" s="145"/>
      <c r="E47" s="145"/>
      <c r="F47" s="10"/>
      <c r="I47" s="125"/>
      <c r="J47" s="126"/>
      <c r="K47" s="127"/>
    </row>
    <row r="48" spans="2:12" ht="24.95" customHeight="1" x14ac:dyDescent="0.2">
      <c r="B48" s="146"/>
      <c r="C48" s="146"/>
      <c r="D48" s="146"/>
      <c r="E48" s="146"/>
      <c r="F48" s="10"/>
      <c r="I48" s="128"/>
      <c r="J48" s="129"/>
      <c r="K48" s="130"/>
    </row>
    <row r="49" spans="2:11" ht="12.6" customHeight="1" x14ac:dyDescent="0.2">
      <c r="B49" s="30"/>
      <c r="C49" s="30"/>
      <c r="D49" s="2"/>
      <c r="F49" s="10"/>
      <c r="I49" s="9"/>
      <c r="J49" s="9"/>
      <c r="K49" s="9"/>
    </row>
    <row r="50" spans="2:11" ht="39.6" customHeight="1" x14ac:dyDescent="0.2">
      <c r="B50" s="133" t="s">
        <v>23</v>
      </c>
      <c r="C50" s="133"/>
      <c r="D50" s="133"/>
      <c r="E50" s="133"/>
      <c r="F50" s="133"/>
      <c r="G50" s="133"/>
      <c r="H50" s="133"/>
      <c r="I50" s="133"/>
      <c r="J50" s="133"/>
      <c r="K50" s="133"/>
    </row>
    <row r="51" spans="2:11" s="11" customFormat="1" x14ac:dyDescent="0.2">
      <c r="B51" s="1"/>
      <c r="C51" s="1"/>
      <c r="D51" s="1"/>
      <c r="E51" s="1"/>
      <c r="F51" s="4"/>
      <c r="G51" s="1"/>
      <c r="H51" s="4"/>
      <c r="I51" s="1"/>
      <c r="J51" s="1"/>
      <c r="K51" s="1"/>
    </row>
    <row r="53" spans="2:11" x14ac:dyDescent="0.2">
      <c r="B53" s="11"/>
      <c r="C53" s="11"/>
      <c r="D53" s="11"/>
      <c r="E53" s="11"/>
      <c r="F53" s="51"/>
      <c r="G53" s="11"/>
      <c r="H53" s="51"/>
      <c r="I53" s="11"/>
      <c r="J53" s="11"/>
      <c r="K53" s="11"/>
    </row>
    <row r="56" spans="2:11" ht="3.95" customHeight="1" x14ac:dyDescent="0.2"/>
    <row r="57" spans="2:11" s="11" customFormat="1" x14ac:dyDescent="0.2">
      <c r="B57" s="1"/>
      <c r="C57" s="1"/>
      <c r="D57" s="1"/>
      <c r="E57" s="1"/>
      <c r="F57" s="4"/>
      <c r="G57" s="1"/>
      <c r="H57" s="4"/>
      <c r="I57" s="1"/>
      <c r="J57" s="1"/>
      <c r="K57" s="1"/>
    </row>
    <row r="60" spans="2:11" ht="3" customHeight="1" x14ac:dyDescent="0.2"/>
    <row r="62" spans="2:11" x14ac:dyDescent="0.2">
      <c r="B62" s="11"/>
      <c r="C62" s="11"/>
      <c r="D62" s="11"/>
      <c r="E62" s="11"/>
      <c r="F62" s="51"/>
      <c r="G62" s="11"/>
      <c r="H62" s="51"/>
      <c r="I62" s="11"/>
      <c r="J62" s="11"/>
      <c r="K62" s="11"/>
    </row>
    <row r="66" spans="2:11" s="11" customFormat="1" x14ac:dyDescent="0.2">
      <c r="B66" s="52"/>
      <c r="C66" s="52"/>
      <c r="D66" s="52"/>
      <c r="E66" s="52"/>
      <c r="F66" s="53"/>
      <c r="G66" s="52"/>
      <c r="H66" s="53"/>
      <c r="I66" s="52"/>
      <c r="J66" s="52"/>
      <c r="K66" s="52"/>
    </row>
    <row r="67" spans="2:11" ht="3.95" customHeight="1" x14ac:dyDescent="0.2">
      <c r="B67" s="11"/>
      <c r="C67" s="11"/>
      <c r="D67" s="11"/>
      <c r="E67" s="11"/>
      <c r="F67" s="51"/>
      <c r="G67" s="11"/>
      <c r="H67" s="51"/>
      <c r="I67" s="11"/>
      <c r="J67" s="11"/>
      <c r="K67" s="11"/>
    </row>
    <row r="69" spans="2:11" x14ac:dyDescent="0.2">
      <c r="B69" s="11"/>
      <c r="C69" s="11"/>
      <c r="D69" s="11"/>
      <c r="E69" s="11"/>
      <c r="F69" s="51"/>
      <c r="G69" s="11"/>
      <c r="H69" s="51"/>
      <c r="I69" s="11"/>
      <c r="J69" s="11"/>
      <c r="K69" s="11"/>
    </row>
    <row r="70" spans="2:11" s="52" customFormat="1" x14ac:dyDescent="0.2">
      <c r="B70" s="1"/>
      <c r="C70" s="1"/>
      <c r="D70" s="1"/>
      <c r="E70" s="1"/>
      <c r="F70" s="4"/>
      <c r="G70" s="1"/>
      <c r="H70" s="4"/>
      <c r="I70" s="1"/>
      <c r="J70" s="1"/>
      <c r="K70" s="1"/>
    </row>
    <row r="71" spans="2:11" s="11" customFormat="1" x14ac:dyDescent="0.2">
      <c r="B71" s="1"/>
      <c r="C71" s="1"/>
      <c r="D71" s="1"/>
      <c r="E71" s="1"/>
      <c r="F71" s="4"/>
      <c r="G71" s="1"/>
      <c r="H71" s="4"/>
      <c r="I71" s="1"/>
      <c r="J71" s="1"/>
      <c r="K71" s="1"/>
    </row>
    <row r="72" spans="2:11" ht="3.6" customHeight="1" x14ac:dyDescent="0.2"/>
    <row r="73" spans="2:11" s="11" customFormat="1" x14ac:dyDescent="0.2">
      <c r="B73" s="1"/>
      <c r="C73" s="1"/>
      <c r="D73" s="1"/>
      <c r="E73" s="1"/>
      <c r="F73" s="4"/>
      <c r="G73" s="1"/>
      <c r="H73" s="4"/>
      <c r="I73" s="1"/>
      <c r="J73" s="1"/>
      <c r="K73" s="1"/>
    </row>
    <row r="74" spans="2:11" ht="3.95" customHeight="1" x14ac:dyDescent="0.2"/>
    <row r="77" spans="2:11" ht="3.6" customHeight="1" x14ac:dyDescent="0.2">
      <c r="B77" s="11"/>
      <c r="C77" s="11"/>
      <c r="D77" s="11"/>
      <c r="E77" s="11"/>
      <c r="F77" s="51"/>
      <c r="G77" s="11"/>
      <c r="H77" s="51"/>
      <c r="I77" s="11"/>
      <c r="J77" s="11"/>
      <c r="K77" s="11"/>
    </row>
    <row r="81" spans="2:11" s="11" customFormat="1" x14ac:dyDescent="0.2">
      <c r="B81" s="1"/>
      <c r="C81" s="1"/>
      <c r="D81" s="1"/>
      <c r="E81" s="1"/>
      <c r="F81" s="4"/>
      <c r="G81" s="1"/>
      <c r="H81" s="4"/>
      <c r="I81" s="1"/>
      <c r="J81" s="1"/>
      <c r="K81" s="1"/>
    </row>
    <row r="82" spans="2:11" ht="3.6" customHeight="1" x14ac:dyDescent="0.2"/>
  </sheetData>
  <sheetProtection algorithmName="SHA-512" hashValue="KrUaOx3DhynK3aTF0Fm4+d33z7OLasB+cDxfY6cdfnptxwoVGq2jEzRdQW6VgowOXw6pANQ2KYS+9111vAnWKg==" saltValue="tvHA1Ym/2EdaEFD56/v22w==" spinCount="100000" sheet="1" objects="1" scenarios="1"/>
  <mergeCells count="31">
    <mergeCell ref="B2:E3"/>
    <mergeCell ref="B35:G35"/>
    <mergeCell ref="B50:K50"/>
    <mergeCell ref="B17:D17"/>
    <mergeCell ref="C24:C26"/>
    <mergeCell ref="C28:C30"/>
    <mergeCell ref="B19:D20"/>
    <mergeCell ref="I19:K20"/>
    <mergeCell ref="B42:D43"/>
    <mergeCell ref="B45:D46"/>
    <mergeCell ref="C32:D32"/>
    <mergeCell ref="B47:E47"/>
    <mergeCell ref="B48:E48"/>
    <mergeCell ref="I17:K17"/>
    <mergeCell ref="B40:E40"/>
    <mergeCell ref="I40:K48"/>
    <mergeCell ref="A11:A12"/>
    <mergeCell ref="A14:A15"/>
    <mergeCell ref="I39:K39"/>
    <mergeCell ref="I11:K11"/>
    <mergeCell ref="B39:D39"/>
    <mergeCell ref="I22:K32"/>
    <mergeCell ref="E5:G5"/>
    <mergeCell ref="B22:D22"/>
    <mergeCell ref="B9:G9"/>
    <mergeCell ref="B37:D37"/>
    <mergeCell ref="I37:K37"/>
    <mergeCell ref="I8:K8"/>
    <mergeCell ref="B14:D15"/>
    <mergeCell ref="B11:D12"/>
    <mergeCell ref="I14:K14"/>
  </mergeCells>
  <conditionalFormatting sqref="G14 G17 G19">
    <cfRule type="containsText" dxfId="5" priority="5" operator="containsText" text="No">
      <formula>NOT(ISERROR(SEARCH("No",G14)))</formula>
    </cfRule>
    <cfRule type="containsText" dxfId="4" priority="6" operator="containsText" text="Yes">
      <formula>NOT(ISERROR(SEARCH("Yes",G14)))</formula>
    </cfRule>
  </conditionalFormatting>
  <conditionalFormatting sqref="E32">
    <cfRule type="cellIs" dxfId="3" priority="3" operator="greaterThan">
      <formula>-0.25</formula>
    </cfRule>
    <cfRule type="cellIs" dxfId="2" priority="4" operator="lessThanOrEqual">
      <formula>-0.25</formula>
    </cfRule>
  </conditionalFormatting>
  <conditionalFormatting sqref="G11">
    <cfRule type="containsText" dxfId="1" priority="1" operator="containsText" text="No">
      <formula>NOT(ISERROR(SEARCH("No",G11)))</formula>
    </cfRule>
    <cfRule type="containsText" dxfId="0" priority="2" operator="containsText" text="Yes">
      <formula>NOT(ISERROR(SEARCH("Yes",G11)))</formula>
    </cfRule>
  </conditionalFormatting>
  <dataValidations xWindow="878" yWindow="629" count="5">
    <dataValidation type="list" allowBlank="1" showInputMessage="1" showErrorMessage="1" sqref="G14:H14 G19:H19 E37 G11 G17:H17" xr:uid="{9B7ECB7D-47D4-47B3-9634-33DDB9051B85}">
      <formula1>$N$7:$N$9</formula1>
    </dataValidation>
    <dataValidation type="list" allowBlank="1" showInputMessage="1" showErrorMessage="1" sqref="E24 E28" xr:uid="{0AD0B913-60D8-4966-9513-EC5AACC8339C}">
      <formula1>$O$7:$O$11</formula1>
    </dataValidation>
    <dataValidation type="list" allowBlank="1" showInputMessage="1" showErrorMessage="1" sqref="E45" xr:uid="{5559D9AC-25F1-4791-98EA-450B8AB82CF6}">
      <formula1>$P$7:$P$9</formula1>
    </dataValidation>
    <dataValidation type="list" allowBlank="1" showInputMessage="1" showErrorMessage="1" sqref="E22" xr:uid="{C5A21F50-7740-457D-9569-E090A8531307}">
      <formula1>$Q$7:$Q$9</formula1>
    </dataValidation>
    <dataValidation type="list" allowBlank="1" showInputMessage="1" showErrorMessage="1" prompt="If you have an NAICS code &quot;72&quot;, we can provide your 1st Round calculator to help fill in the Loan Amount tab" sqref="E42" xr:uid="{BDF128BB-C2CE-4656-A68A-6B3B3CFD5707}">
      <formula1>$N$7:$N$9</formula1>
    </dataValidation>
  </dataValidations>
  <pageMargins left="0.45" right="0.45" top="0.75" bottom="0.75" header="0.3" footer="0.3"/>
  <pageSetup scale="9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04850-3C90-4F6F-B083-7A5434914E80}">
  <sheetPr>
    <pageSetUpPr fitToPage="1"/>
  </sheetPr>
  <dimension ref="B2:N52"/>
  <sheetViews>
    <sheetView showGridLines="0" tabSelected="1" zoomScale="120" zoomScaleNormal="120" workbookViewId="0">
      <selection activeCell="L15" sqref="L15"/>
    </sheetView>
  </sheetViews>
  <sheetFormatPr defaultColWidth="8.7109375" defaultRowHeight="12" x14ac:dyDescent="0.2"/>
  <cols>
    <col min="1" max="1" width="3.5703125" style="1" customWidth="1"/>
    <col min="2" max="2" width="48.5703125" style="1" customWidth="1"/>
    <col min="3" max="3" width="11.5703125" style="2" customWidth="1"/>
    <col min="4" max="4" width="11.42578125" style="2" customWidth="1"/>
    <col min="5" max="5" width="12.85546875" style="1" customWidth="1"/>
    <col min="6" max="6" width="4.7109375" style="4" customWidth="1"/>
    <col min="7" max="7" width="38.140625" style="1" customWidth="1"/>
    <col min="8" max="9" width="7.42578125" style="1" customWidth="1"/>
    <col min="10" max="10" width="0.5703125" style="1" customWidth="1"/>
    <col min="11" max="11" width="8.7109375" style="1"/>
    <col min="12" max="12" width="12.42578125" style="1" bestFit="1" customWidth="1"/>
    <col min="13" max="14" width="11.85546875" style="1" bestFit="1" customWidth="1"/>
    <col min="15" max="16384" width="8.7109375" style="1"/>
  </cols>
  <sheetData>
    <row r="2" spans="2:9" x14ac:dyDescent="0.2">
      <c r="B2" s="131" t="s">
        <v>41</v>
      </c>
      <c r="C2" s="131"/>
      <c r="D2" s="55"/>
      <c r="E2" s="6"/>
      <c r="F2" s="7"/>
      <c r="G2" s="6"/>
    </row>
    <row r="3" spans="2:9" x14ac:dyDescent="0.2">
      <c r="B3" s="132"/>
      <c r="C3" s="132"/>
      <c r="D3" s="56"/>
      <c r="E3" s="9"/>
      <c r="F3" s="10"/>
      <c r="G3" s="9"/>
    </row>
    <row r="4" spans="2:9" x14ac:dyDescent="0.2">
      <c r="B4" s="132"/>
      <c r="C4" s="132"/>
      <c r="D4" s="56"/>
      <c r="E4" s="9"/>
      <c r="F4" s="10"/>
      <c r="G4" s="9"/>
    </row>
    <row r="5" spans="2:9" ht="45" customHeight="1" x14ac:dyDescent="0.2">
      <c r="B5" s="165" t="s">
        <v>42</v>
      </c>
      <c r="C5" s="165"/>
      <c r="D5" s="165"/>
      <c r="E5" s="165"/>
    </row>
    <row r="6" spans="2:9" ht="9" customHeight="1" thickBot="1" x14ac:dyDescent="0.25">
      <c r="B6" s="57"/>
      <c r="C6" s="57"/>
      <c r="D6" s="57"/>
      <c r="E6" s="57"/>
    </row>
    <row r="7" spans="2:9" ht="15" customHeight="1" thickBot="1" x14ac:dyDescent="0.25">
      <c r="C7" s="166" t="s">
        <v>15</v>
      </c>
      <c r="D7" s="167"/>
      <c r="F7" s="58"/>
      <c r="G7" s="59"/>
      <c r="H7" s="59"/>
    </row>
    <row r="8" spans="2:9" ht="5.0999999999999996" customHeight="1" thickBot="1" x14ac:dyDescent="0.25">
      <c r="F8" s="58"/>
      <c r="G8" s="59"/>
      <c r="H8" s="59"/>
    </row>
    <row r="9" spans="2:9" ht="29.1" customHeight="1" thickBot="1" x14ac:dyDescent="0.25">
      <c r="D9" s="160" t="s">
        <v>45</v>
      </c>
      <c r="E9" s="161"/>
      <c r="F9" s="60"/>
      <c r="G9" s="61"/>
      <c r="H9" s="59"/>
      <c r="I9" s="62"/>
    </row>
    <row r="10" spans="2:9" ht="13.5" thickBot="1" x14ac:dyDescent="0.25">
      <c r="B10" s="63" t="s">
        <v>0</v>
      </c>
      <c r="C10" s="64"/>
      <c r="D10" s="65" t="s">
        <v>18</v>
      </c>
      <c r="E10" s="66" t="s">
        <v>21</v>
      </c>
      <c r="F10" s="67"/>
      <c r="G10" s="162" t="s">
        <v>40</v>
      </c>
      <c r="H10" s="163"/>
      <c r="I10" s="164"/>
    </row>
    <row r="11" spans="2:9" ht="13.5" customHeight="1" thickBot="1" x14ac:dyDescent="0.25">
      <c r="B11" s="68" t="s">
        <v>1</v>
      </c>
      <c r="D11" s="69">
        <v>0</v>
      </c>
      <c r="E11" s="70">
        <f>D11/12</f>
        <v>0</v>
      </c>
      <c r="F11" s="71"/>
      <c r="G11" s="152" t="s">
        <v>59</v>
      </c>
      <c r="H11" s="153"/>
      <c r="I11" s="154"/>
    </row>
    <row r="12" spans="2:9" ht="13.5" thickBot="1" x14ac:dyDescent="0.25">
      <c r="B12" s="68" t="s">
        <v>2</v>
      </c>
      <c r="D12" s="69">
        <v>0</v>
      </c>
      <c r="E12" s="70">
        <f t="shared" ref="E12:E18" si="0">D12/12</f>
        <v>0</v>
      </c>
      <c r="F12" s="71"/>
      <c r="G12" s="152"/>
      <c r="H12" s="153"/>
      <c r="I12" s="154"/>
    </row>
    <row r="13" spans="2:9" ht="13.5" thickBot="1" x14ac:dyDescent="0.25">
      <c r="B13" s="68" t="s">
        <v>3</v>
      </c>
      <c r="D13" s="69">
        <v>0</v>
      </c>
      <c r="E13" s="70">
        <f t="shared" si="0"/>
        <v>0</v>
      </c>
      <c r="F13" s="71"/>
      <c r="G13" s="152"/>
      <c r="H13" s="153"/>
      <c r="I13" s="154"/>
    </row>
    <row r="14" spans="2:9" ht="13.5" thickBot="1" x14ac:dyDescent="0.25">
      <c r="B14" s="68" t="s">
        <v>4</v>
      </c>
      <c r="D14" s="69">
        <v>0</v>
      </c>
      <c r="E14" s="70">
        <f t="shared" si="0"/>
        <v>0</v>
      </c>
      <c r="F14" s="72"/>
      <c r="G14" s="152"/>
      <c r="H14" s="153"/>
      <c r="I14" s="154"/>
    </row>
    <row r="15" spans="2:9" ht="13.5" customHeight="1" thickBot="1" x14ac:dyDescent="0.25">
      <c r="B15" s="68" t="s">
        <v>5</v>
      </c>
      <c r="D15" s="69">
        <v>0</v>
      </c>
      <c r="E15" s="70">
        <f t="shared" si="0"/>
        <v>0</v>
      </c>
      <c r="F15" s="72"/>
      <c r="G15" s="152"/>
      <c r="H15" s="153"/>
      <c r="I15" s="154"/>
    </row>
    <row r="16" spans="2:9" ht="13.5" thickBot="1" x14ac:dyDescent="0.25">
      <c r="B16" s="68" t="s">
        <v>6</v>
      </c>
      <c r="D16" s="69">
        <v>0</v>
      </c>
      <c r="E16" s="70">
        <f t="shared" si="0"/>
        <v>0</v>
      </c>
      <c r="F16" s="72"/>
      <c r="G16" s="152"/>
      <c r="H16" s="153"/>
      <c r="I16" s="154"/>
    </row>
    <row r="17" spans="2:14" ht="13.5" thickBot="1" x14ac:dyDescent="0.25">
      <c r="B17" s="68" t="s">
        <v>7</v>
      </c>
      <c r="D17" s="69">
        <v>0</v>
      </c>
      <c r="E17" s="70">
        <f t="shared" si="0"/>
        <v>0</v>
      </c>
      <c r="F17" s="72"/>
      <c r="G17" s="152"/>
      <c r="H17" s="153"/>
      <c r="I17" s="154"/>
    </row>
    <row r="18" spans="2:14" ht="13.5" thickBot="1" x14ac:dyDescent="0.25">
      <c r="B18" s="68" t="s">
        <v>8</v>
      </c>
      <c r="D18" s="69">
        <v>0</v>
      </c>
      <c r="E18" s="70">
        <f t="shared" si="0"/>
        <v>0</v>
      </c>
      <c r="F18" s="72"/>
      <c r="G18" s="152"/>
      <c r="H18" s="153"/>
      <c r="I18" s="154"/>
    </row>
    <row r="19" spans="2:14" s="11" customFormat="1" ht="14.45" customHeight="1" thickBot="1" x14ac:dyDescent="0.25">
      <c r="B19" s="73"/>
      <c r="C19" s="74"/>
      <c r="D19" s="12" t="s">
        <v>19</v>
      </c>
      <c r="E19" s="96">
        <f>SUM(E11:E18)</f>
        <v>0</v>
      </c>
      <c r="F19" s="75"/>
      <c r="G19" s="152"/>
      <c r="H19" s="153"/>
      <c r="I19" s="154"/>
    </row>
    <row r="20" spans="2:14" ht="12.95" customHeight="1" thickTop="1" thickBot="1" x14ac:dyDescent="0.25">
      <c r="B20" s="68" t="s">
        <v>46</v>
      </c>
      <c r="C20" s="40"/>
      <c r="D20" s="50"/>
      <c r="E20" s="42"/>
      <c r="F20" s="58"/>
      <c r="G20" s="152"/>
      <c r="H20" s="153"/>
      <c r="I20" s="154"/>
    </row>
    <row r="21" spans="2:14" ht="13.5" thickBot="1" x14ac:dyDescent="0.25">
      <c r="B21" s="68" t="s">
        <v>20</v>
      </c>
      <c r="C21" s="46">
        <v>0</v>
      </c>
      <c r="D21" s="76"/>
      <c r="E21" s="42"/>
      <c r="F21" s="58"/>
      <c r="G21" s="152"/>
      <c r="H21" s="153"/>
      <c r="I21" s="154"/>
    </row>
    <row r="22" spans="2:14" ht="12.75" x14ac:dyDescent="0.2">
      <c r="B22" s="68" t="s">
        <v>14</v>
      </c>
      <c r="C22" s="97">
        <f>C20*100000</f>
        <v>0</v>
      </c>
      <c r="D22" s="77"/>
      <c r="E22" s="78"/>
      <c r="F22" s="79"/>
      <c r="G22" s="152"/>
      <c r="H22" s="153"/>
      <c r="I22" s="154"/>
      <c r="L22" s="80"/>
      <c r="M22" s="81"/>
      <c r="N22" s="82"/>
    </row>
    <row r="23" spans="2:14" ht="12.75" x14ac:dyDescent="0.2">
      <c r="B23" s="68" t="s">
        <v>9</v>
      </c>
      <c r="C23" s="98">
        <f>C22-C21</f>
        <v>0</v>
      </c>
      <c r="D23" s="83"/>
      <c r="E23" s="99">
        <f>C23/12</f>
        <v>0</v>
      </c>
      <c r="F23" s="84"/>
      <c r="G23" s="152"/>
      <c r="H23" s="153"/>
      <c r="I23" s="154"/>
      <c r="L23" s="80"/>
      <c r="M23" s="81"/>
      <c r="N23" s="82"/>
    </row>
    <row r="24" spans="2:14" ht="3.95" customHeight="1" x14ac:dyDescent="0.2">
      <c r="B24" s="68"/>
      <c r="C24" s="50"/>
      <c r="D24" s="50"/>
      <c r="E24" s="42"/>
      <c r="F24" s="58"/>
      <c r="G24" s="152"/>
      <c r="H24" s="153"/>
      <c r="I24" s="154"/>
      <c r="L24" s="80"/>
      <c r="M24" s="81"/>
      <c r="N24" s="82"/>
    </row>
    <row r="25" spans="2:14" s="11" customFormat="1" ht="12.75" x14ac:dyDescent="0.2">
      <c r="B25" s="11" t="s">
        <v>10</v>
      </c>
      <c r="C25" s="12"/>
      <c r="D25" s="12" t="s">
        <v>11</v>
      </c>
      <c r="E25" s="100">
        <f>E19+E23</f>
        <v>0</v>
      </c>
      <c r="F25" s="85"/>
      <c r="G25" s="152"/>
      <c r="H25" s="153"/>
      <c r="I25" s="154"/>
      <c r="J25" s="11">
        <v>2.5</v>
      </c>
      <c r="L25" s="80"/>
      <c r="M25" s="80"/>
      <c r="N25" s="82"/>
    </row>
    <row r="26" spans="2:14" s="11" customFormat="1" ht="13.5" thickBot="1" x14ac:dyDescent="0.25">
      <c r="C26" s="12"/>
      <c r="D26" s="12"/>
      <c r="E26" s="41"/>
      <c r="F26" s="86"/>
      <c r="G26" s="152"/>
      <c r="H26" s="153"/>
      <c r="I26" s="154"/>
      <c r="J26" s="1">
        <v>3.5</v>
      </c>
      <c r="L26" s="80"/>
      <c r="M26" s="80"/>
      <c r="N26" s="82"/>
    </row>
    <row r="27" spans="2:14" ht="13.5" thickBot="1" x14ac:dyDescent="0.25">
      <c r="B27" s="42" t="s">
        <v>24</v>
      </c>
      <c r="C27" s="50"/>
      <c r="D27" s="50"/>
      <c r="E27" s="101">
        <f>IF(Eligibility!E42="Yes",3.5,2.5)</f>
        <v>2.5</v>
      </c>
      <c r="F27" s="86"/>
      <c r="G27" s="152"/>
      <c r="H27" s="153"/>
      <c r="I27" s="154"/>
      <c r="L27" s="80"/>
      <c r="M27" s="81"/>
      <c r="N27" s="82"/>
    </row>
    <row r="28" spans="2:14" x14ac:dyDescent="0.2">
      <c r="B28" s="87" t="s">
        <v>17</v>
      </c>
      <c r="C28" s="12"/>
      <c r="D28" s="12"/>
      <c r="E28" s="100">
        <f>($E$25*E27)</f>
        <v>0</v>
      </c>
      <c r="F28" s="12"/>
      <c r="G28" s="152"/>
      <c r="H28" s="153"/>
      <c r="I28" s="154"/>
      <c r="L28" s="80"/>
      <c r="M28" s="81"/>
      <c r="N28" s="82"/>
    </row>
    <row r="29" spans="2:14" ht="12.75" x14ac:dyDescent="0.2">
      <c r="B29" s="87" t="s">
        <v>50</v>
      </c>
      <c r="C29" s="50"/>
      <c r="D29" s="50"/>
      <c r="E29" s="100">
        <f>ROUNDDOWN(E28,-2)</f>
        <v>0</v>
      </c>
      <c r="F29" s="58"/>
      <c r="G29" s="152"/>
      <c r="H29" s="153"/>
      <c r="I29" s="154"/>
      <c r="L29" s="80"/>
      <c r="M29" s="81"/>
    </row>
    <row r="30" spans="2:14" ht="13.5" thickBot="1" x14ac:dyDescent="0.25">
      <c r="B30" s="87"/>
      <c r="C30" s="50"/>
      <c r="D30" s="50"/>
      <c r="E30" s="42"/>
      <c r="F30" s="58"/>
      <c r="G30" s="152"/>
      <c r="H30" s="153"/>
      <c r="I30" s="154"/>
      <c r="L30" s="80"/>
      <c r="M30" s="81"/>
    </row>
    <row r="31" spans="2:14" ht="12.95" customHeight="1" thickBot="1" x14ac:dyDescent="0.25">
      <c r="B31" s="87" t="s">
        <v>16</v>
      </c>
      <c r="C31" s="50"/>
      <c r="D31" s="12" t="s">
        <v>13</v>
      </c>
      <c r="E31" s="46">
        <v>0</v>
      </c>
      <c r="F31" s="88"/>
      <c r="G31" s="155"/>
      <c r="H31" s="156"/>
      <c r="I31" s="157"/>
      <c r="L31" s="81"/>
      <c r="M31" s="81"/>
    </row>
    <row r="32" spans="2:14" ht="12.75" x14ac:dyDescent="0.2">
      <c r="F32" s="58"/>
      <c r="G32" s="59"/>
      <c r="H32" s="59"/>
    </row>
    <row r="33" spans="2:14" ht="12.75" x14ac:dyDescent="0.2">
      <c r="B33" s="158" t="s">
        <v>27</v>
      </c>
      <c r="C33" s="158"/>
      <c r="D33" s="158"/>
      <c r="E33" s="158"/>
      <c r="F33" s="89"/>
      <c r="G33" s="90"/>
      <c r="H33" s="59"/>
      <c r="M33" s="82"/>
      <c r="N33" s="82"/>
    </row>
    <row r="34" spans="2:14" ht="12.75" x14ac:dyDescent="0.2">
      <c r="B34" s="159" t="s">
        <v>12</v>
      </c>
      <c r="C34" s="159"/>
      <c r="D34" s="159"/>
      <c r="E34" s="159"/>
      <c r="F34" s="91"/>
      <c r="G34" s="92"/>
      <c r="H34" s="59"/>
      <c r="L34" s="80"/>
    </row>
    <row r="35" spans="2:14" x14ac:dyDescent="0.2">
      <c r="L35" s="82"/>
    </row>
    <row r="36" spans="2:14" x14ac:dyDescent="0.2">
      <c r="C36" s="1"/>
      <c r="D36" s="1"/>
      <c r="E36" s="148"/>
      <c r="F36" s="148"/>
      <c r="G36" s="148"/>
      <c r="L36" s="82"/>
    </row>
    <row r="37" spans="2:14" x14ac:dyDescent="0.2">
      <c r="C37" s="1"/>
      <c r="D37" s="1"/>
      <c r="E37" s="148"/>
      <c r="F37" s="148"/>
      <c r="G37" s="148"/>
    </row>
    <row r="38" spans="2:14" x14ac:dyDescent="0.2">
      <c r="E38" s="148"/>
      <c r="F38" s="148"/>
      <c r="G38" s="148"/>
    </row>
    <row r="39" spans="2:14" ht="12.75" x14ac:dyDescent="0.2">
      <c r="E39" s="88"/>
      <c r="F39" s="59"/>
    </row>
    <row r="40" spans="2:14" x14ac:dyDescent="0.2">
      <c r="E40" s="149"/>
      <c r="F40" s="149"/>
      <c r="G40" s="149"/>
    </row>
    <row r="41" spans="2:14" x14ac:dyDescent="0.2">
      <c r="E41" s="149"/>
      <c r="F41" s="149"/>
      <c r="G41" s="149"/>
    </row>
    <row r="42" spans="2:14" x14ac:dyDescent="0.2">
      <c r="E42" s="149"/>
      <c r="F42" s="149"/>
      <c r="G42" s="149"/>
    </row>
    <row r="43" spans="2:14" x14ac:dyDescent="0.2">
      <c r="E43" s="149"/>
      <c r="F43" s="149"/>
      <c r="G43" s="149"/>
    </row>
    <row r="44" spans="2:14" ht="12.75" x14ac:dyDescent="0.2">
      <c r="E44" s="93"/>
      <c r="F44" s="94"/>
      <c r="G44" s="11"/>
    </row>
    <row r="45" spans="2:14" x14ac:dyDescent="0.2">
      <c r="E45" s="150"/>
      <c r="F45" s="150"/>
      <c r="G45" s="150"/>
    </row>
    <row r="46" spans="2:14" x14ac:dyDescent="0.2">
      <c r="E46" s="150"/>
      <c r="F46" s="150"/>
      <c r="G46" s="150"/>
    </row>
    <row r="47" spans="2:14" x14ac:dyDescent="0.2">
      <c r="E47" s="150"/>
      <c r="F47" s="150"/>
      <c r="G47" s="150"/>
    </row>
    <row r="48" spans="2:14" ht="12.75" x14ac:dyDescent="0.2">
      <c r="E48" s="95"/>
      <c r="F48" s="59"/>
    </row>
    <row r="49" spans="5:7" x14ac:dyDescent="0.2">
      <c r="E49" s="151"/>
      <c r="F49" s="151"/>
      <c r="G49" s="151"/>
    </row>
    <row r="50" spans="5:7" x14ac:dyDescent="0.2">
      <c r="E50" s="151"/>
      <c r="F50" s="151"/>
      <c r="G50" s="151"/>
    </row>
    <row r="51" spans="5:7" x14ac:dyDescent="0.2">
      <c r="E51" s="151"/>
      <c r="F51" s="151"/>
      <c r="G51" s="151"/>
    </row>
    <row r="52" spans="5:7" x14ac:dyDescent="0.2">
      <c r="E52" s="151"/>
      <c r="F52" s="151"/>
      <c r="G52" s="151"/>
    </row>
  </sheetData>
  <sheetProtection algorithmName="SHA-512" hashValue="tBf9Y9fCZKyQ985rRCf61PuvMUyEQebEV0AqfidURbY/PEvQrY5F9Jeq6Tkil36AhC7T97wxuN/wVu+rUKcEvg==" saltValue="aDKGmCd5WScCWHiURuesyg==" spinCount="100000" sheet="1" objects="1" scenarios="1"/>
  <mergeCells count="12">
    <mergeCell ref="B2:C4"/>
    <mergeCell ref="B33:E33"/>
    <mergeCell ref="B34:E34"/>
    <mergeCell ref="D9:E9"/>
    <mergeCell ref="G10:I10"/>
    <mergeCell ref="B5:E5"/>
    <mergeCell ref="C7:D7"/>
    <mergeCell ref="E36:G38"/>
    <mergeCell ref="E40:G43"/>
    <mergeCell ref="E45:G47"/>
    <mergeCell ref="E49:G52"/>
    <mergeCell ref="G11:I31"/>
  </mergeCells>
  <dataValidations count="1">
    <dataValidation type="list" allowBlank="1" showInputMessage="1" showErrorMessage="1" sqref="E27" xr:uid="{E6418019-D2A6-41DB-8F76-A98D31618653}">
      <formula1>$J$24:$J$26</formula1>
    </dataValidation>
  </dataValidations>
  <pageMargins left="0.45" right="0.45"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Eligibility</vt:lpstr>
      <vt:lpstr>Loan Amount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Rekow</dc:creator>
  <cp:lastModifiedBy>Jon Lien</cp:lastModifiedBy>
  <cp:lastPrinted>2021-01-13T03:48:43Z</cp:lastPrinted>
  <dcterms:created xsi:type="dcterms:W3CDTF">2020-03-29T20:29:54Z</dcterms:created>
  <dcterms:modified xsi:type="dcterms:W3CDTF">2021-03-04T15:41:11Z</dcterms:modified>
</cp:coreProperties>
</file>